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do\Rozbor 2019\Podnikateľský zámer 2020\"/>
    </mc:Choice>
  </mc:AlternateContent>
  <xr:revisionPtr revIDLastSave="0" documentId="13_ncr:1_{618AAAA1-C5BE-4243-83BC-A09A520DE65C}" xr6:coauthVersionLast="45" xr6:coauthVersionMax="45" xr10:uidLastSave="{00000000-0000-0000-0000-000000000000}"/>
  <bookViews>
    <workbookView xWindow="-120" yWindow="-120" windowWidth="20730" windowHeight="11160" xr2:uid="{19CA58D8-91D8-46B8-B77E-9BF03D7E945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5" i="1"/>
  <c r="I16" i="1"/>
  <c r="J16" i="1" s="1"/>
  <c r="J17" i="1" s="1"/>
  <c r="I19" i="1"/>
  <c r="I20" i="1" s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7" i="1"/>
  <c r="K36" i="1"/>
  <c r="K38" i="1" s="1"/>
  <c r="I36" i="1"/>
  <c r="I38" i="1" s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K20" i="1"/>
  <c r="L20" i="1" s="1"/>
  <c r="L19" i="1"/>
  <c r="L18" i="1"/>
  <c r="L15" i="1"/>
  <c r="L14" i="1"/>
  <c r="I13" i="1"/>
  <c r="J13" i="1" s="1"/>
  <c r="K13" i="1" s="1"/>
  <c r="L12" i="1"/>
  <c r="L11" i="1"/>
  <c r="J10" i="1"/>
  <c r="K9" i="1"/>
  <c r="L9" i="1" s="1"/>
  <c r="L8" i="1"/>
  <c r="L7" i="1"/>
  <c r="I17" i="1" l="1"/>
  <c r="K10" i="1"/>
  <c r="L10" i="1" s="1"/>
  <c r="I14" i="1"/>
  <c r="L13" i="1"/>
  <c r="J39" i="1"/>
  <c r="L38" i="1"/>
  <c r="I8" i="1"/>
  <c r="K16" i="1"/>
  <c r="K17" i="1" s="1"/>
  <c r="L17" i="1" s="1"/>
  <c r="L36" i="1"/>
  <c r="L16" i="1" l="1"/>
  <c r="K39" i="1"/>
  <c r="K53" i="1" s="1"/>
  <c r="I9" i="1"/>
  <c r="I39" i="1" s="1"/>
  <c r="I53" i="1" s="1"/>
  <c r="I7" i="1"/>
  <c r="J53" i="1"/>
  <c r="L53" i="1" l="1"/>
  <c r="L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Apfel</author>
  </authors>
  <commentList>
    <comment ref="G28" authorId="0" shapeId="0" xr:uid="{E75A4262-1AB0-4593-BC8F-1085A92BC835}">
      <text>
        <r>
          <rPr>
            <b/>
            <sz val="8"/>
            <color indexed="81"/>
            <rFont val="Tahoma"/>
            <family val="2"/>
            <charset val="238"/>
          </rPr>
          <t>Apfel:</t>
        </r>
        <r>
          <rPr>
            <sz val="8"/>
            <color indexed="81"/>
            <rFont val="Tahoma"/>
            <family val="2"/>
            <charset val="238"/>
          </rPr>
          <t xml:space="preserve">
Vaztac 50,45 €/l</t>
        </r>
      </text>
    </comment>
  </commentList>
</comments>
</file>

<file path=xl/sharedStrings.xml><?xml version="1.0" encoding="utf-8"?>
<sst xmlns="http://schemas.openxmlformats.org/spreadsheetml/2006/main" count="103" uniqueCount="78">
  <si>
    <t xml:space="preserve">Plán   pestovnej  činnosti  v roku 2020      </t>
  </si>
  <si>
    <t>pre rezervu vytvorenú v roku 2015</t>
  </si>
  <si>
    <t xml:space="preserve">   MESTSKÉ LESY B.BYSTRICA s.r.o. </t>
  </si>
  <si>
    <t>VÝKON</t>
  </si>
  <si>
    <t>ČÍSEL.</t>
  </si>
  <si>
    <t>TECH.</t>
  </si>
  <si>
    <t xml:space="preserve"> € / t.j.</t>
  </si>
  <si>
    <t>MNOŽSTVO</t>
  </si>
  <si>
    <t>NÁKLADY</t>
  </si>
  <si>
    <t>MATERIAL</t>
  </si>
  <si>
    <t xml:space="preserve">S P O L U </t>
  </si>
  <si>
    <t>Čerpané</t>
  </si>
  <si>
    <t>Rezerva z 2013</t>
  </si>
  <si>
    <t>Rezerva z 2015</t>
  </si>
  <si>
    <t>KÓD</t>
  </si>
  <si>
    <t>JED.</t>
  </si>
  <si>
    <t>ha,kg,m,l</t>
  </si>
  <si>
    <t>€</t>
  </si>
  <si>
    <t>rok 2018</t>
  </si>
  <si>
    <t>z rezervy 2020</t>
  </si>
  <si>
    <t>rok 2020</t>
  </si>
  <si>
    <t>zalesňovanie</t>
  </si>
  <si>
    <t>ha</t>
  </si>
  <si>
    <t>sadenice bk,sm .jd</t>
  </si>
  <si>
    <t>ks</t>
  </si>
  <si>
    <t>OBNOVA LESA</t>
  </si>
  <si>
    <t>PRÍPRAVA PôDY</t>
  </si>
  <si>
    <t xml:space="preserve"> ha </t>
  </si>
  <si>
    <t>UHADZOVANIE</t>
  </si>
  <si>
    <t>VYŽÍNANIE</t>
  </si>
  <si>
    <t>OPLOCOVANIE</t>
  </si>
  <si>
    <t>km</t>
  </si>
  <si>
    <t>natieranie</t>
  </si>
  <si>
    <t>repelenty/CER,TR)</t>
  </si>
  <si>
    <t>vlna</t>
  </si>
  <si>
    <t>OCHRANA MLP</t>
  </si>
  <si>
    <t>čistky,prerezávky</t>
  </si>
  <si>
    <t>plecie ruby</t>
  </si>
  <si>
    <t>VÝCHOVA MLP</t>
  </si>
  <si>
    <t>klas.lapáky</t>
  </si>
  <si>
    <t>ferom.lapače</t>
  </si>
  <si>
    <t>feromóny</t>
  </si>
  <si>
    <t>kôr.pozorovateľ</t>
  </si>
  <si>
    <t>hod</t>
  </si>
  <si>
    <t>asanácia dreva</t>
  </si>
  <si>
    <t>herbicídy/roundup/</t>
  </si>
  <si>
    <t>Ochrana vetv.,polyn.</t>
  </si>
  <si>
    <t>insekcitídy</t>
  </si>
  <si>
    <t>búdky</t>
  </si>
  <si>
    <t xml:space="preserve"> protipožiarna ochrana</t>
  </si>
  <si>
    <t>OCHRANA LESA</t>
  </si>
  <si>
    <t>Vyvetvovanie</t>
  </si>
  <si>
    <t>vyznač. ťažby</t>
  </si>
  <si>
    <t>vyznač.hraníc</t>
  </si>
  <si>
    <t>hranič.kopce</t>
  </si>
  <si>
    <t>snehové jamy</t>
  </si>
  <si>
    <t>likvidácia oplôtkov a iné</t>
  </si>
  <si>
    <t>OS.PEST.PRÁCE</t>
  </si>
  <si>
    <t>PESTOVANIE LESA</t>
  </si>
  <si>
    <t>vyzdvihovanie</t>
  </si>
  <si>
    <t>pletie</t>
  </si>
  <si>
    <t>zalesnenie</t>
  </si>
  <si>
    <t>LESNÉ ŠKOLKY</t>
  </si>
  <si>
    <t>čačina</t>
  </si>
  <si>
    <t>vian.stromy</t>
  </si>
  <si>
    <t>DR.LES.VÝROBA</t>
  </si>
  <si>
    <t>Urpín</t>
  </si>
  <si>
    <t>Podlavice</t>
  </si>
  <si>
    <t>LESOPARK</t>
  </si>
  <si>
    <t>PCV</t>
  </si>
  <si>
    <t>Zber semena</t>
  </si>
  <si>
    <t>OST.PEST.ČINNOSTI</t>
  </si>
  <si>
    <t>PESTOVNÁ ČINNOSŤ</t>
  </si>
  <si>
    <t xml:space="preserve">Vypracoval: OLH 120/95 Ing.Eduard Apfel </t>
  </si>
  <si>
    <t>LC Mestske lesy Banská Bystrica - Uľanka</t>
  </si>
  <si>
    <t>OLH 559/05 Ing.Peter Valent</t>
  </si>
  <si>
    <t>LC Mestske lesy Banská Bystrica - Harmanec</t>
  </si>
  <si>
    <t xml:space="preserve">spolu rezervy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</si>
</sst>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sz val="10"/>
      <color indexed="8"/>
      <name val="Arial CE"/>
      <charset val="238"/>
    </font>
    <font>
      <b/>
      <sz val="10"/>
      <color indexed="8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color indexed="17"/>
      <name val="Arial CE"/>
      <family val="2"/>
      <charset val="238"/>
    </font>
    <font>
      <b/>
      <sz val="10"/>
      <color indexed="17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2" fontId="3" fillId="0" borderId="0" xfId="1" applyNumberFormat="1" applyFont="1"/>
    <xf numFmtId="2" fontId="2" fillId="0" borderId="0" xfId="1" applyNumberFormat="1"/>
    <xf numFmtId="2" fontId="2" fillId="0" borderId="0" xfId="1" applyNumberFormat="1" applyAlignment="1">
      <alignment horizontal="center"/>
    </xf>
    <xf numFmtId="1" fontId="2" fillId="0" borderId="0" xfId="1" applyNumberFormat="1" applyAlignment="1">
      <alignment horizontal="center"/>
    </xf>
    <xf numFmtId="2" fontId="4" fillId="0" borderId="0" xfId="1" applyNumberFormat="1" applyFont="1"/>
    <xf numFmtId="2" fontId="2" fillId="0" borderId="1" xfId="1" applyNumberFormat="1" applyBorder="1"/>
    <xf numFmtId="2" fontId="2" fillId="0" borderId="1" xfId="1" applyNumberFormat="1" applyBorder="1" applyAlignment="1">
      <alignment horizontal="center"/>
    </xf>
    <xf numFmtId="2" fontId="5" fillId="0" borderId="1" xfId="1" applyNumberFormat="1" applyFont="1" applyBorder="1"/>
    <xf numFmtId="2" fontId="6" fillId="0" borderId="1" xfId="1" applyNumberFormat="1" applyFont="1" applyBorder="1"/>
    <xf numFmtId="2" fontId="7" fillId="0" borderId="2" xfId="1" applyNumberFormat="1" applyFont="1" applyBorder="1"/>
    <xf numFmtId="2" fontId="7" fillId="0" borderId="3" xfId="1" applyNumberFormat="1" applyFont="1" applyBorder="1"/>
    <xf numFmtId="2" fontId="7" fillId="0" borderId="4" xfId="1" applyNumberFormat="1" applyFont="1" applyBorder="1" applyAlignment="1">
      <alignment horizontal="center"/>
    </xf>
    <xf numFmtId="2" fontId="7" fillId="0" borderId="5" xfId="1" applyNumberFormat="1" applyFont="1" applyBorder="1" applyAlignment="1">
      <alignment horizontal="center"/>
    </xf>
    <xf numFmtId="2" fontId="7" fillId="0" borderId="6" xfId="1" applyNumberFormat="1" applyFont="1" applyBorder="1"/>
    <xf numFmtId="2" fontId="7" fillId="0" borderId="7" xfId="1" applyNumberFormat="1" applyFont="1" applyBorder="1"/>
    <xf numFmtId="2" fontId="7" fillId="0" borderId="8" xfId="1" applyNumberFormat="1" applyFont="1" applyBorder="1"/>
    <xf numFmtId="1" fontId="8" fillId="0" borderId="9" xfId="1" applyNumberFormat="1" applyFont="1" applyBorder="1" applyAlignment="1">
      <alignment horizontal="center"/>
    </xf>
    <xf numFmtId="2" fontId="2" fillId="0" borderId="10" xfId="1" applyNumberFormat="1" applyBorder="1"/>
    <xf numFmtId="2" fontId="7" fillId="0" borderId="11" xfId="1" applyNumberFormat="1" applyFont="1" applyBorder="1"/>
    <xf numFmtId="2" fontId="7" fillId="0" borderId="12" xfId="1" applyNumberFormat="1" applyFont="1" applyBorder="1" applyAlignment="1">
      <alignment horizontal="center"/>
    </xf>
    <xf numFmtId="2" fontId="2" fillId="0" borderId="11" xfId="1" applyNumberFormat="1" applyBorder="1"/>
    <xf numFmtId="2" fontId="2" fillId="0" borderId="13" xfId="1" applyNumberFormat="1" applyBorder="1" applyAlignment="1">
      <alignment horizontal="center"/>
    </xf>
    <xf numFmtId="2" fontId="2" fillId="0" borderId="14" xfId="1" applyNumberForma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1" fontId="1" fillId="0" borderId="15" xfId="1" applyNumberFormat="1" applyFont="1" applyBorder="1" applyAlignment="1">
      <alignment horizontal="center"/>
    </xf>
    <xf numFmtId="2" fontId="2" fillId="0" borderId="16" xfId="1" applyNumberFormat="1" applyBorder="1"/>
    <xf numFmtId="2" fontId="2" fillId="0" borderId="17" xfId="1" applyNumberFormat="1" applyBorder="1"/>
    <xf numFmtId="2" fontId="2" fillId="0" borderId="18" xfId="1" applyNumberFormat="1" applyBorder="1" applyAlignment="1">
      <alignment horizontal="center"/>
    </xf>
    <xf numFmtId="2" fontId="9" fillId="0" borderId="17" xfId="1" applyNumberFormat="1" applyFont="1" applyBorder="1" applyAlignment="1">
      <alignment horizontal="right"/>
    </xf>
    <xf numFmtId="2" fontId="9" fillId="0" borderId="0" xfId="1" applyNumberFormat="1" applyFont="1"/>
    <xf numFmtId="2" fontId="9" fillId="0" borderId="19" xfId="1" applyNumberFormat="1" applyFont="1" applyBorder="1"/>
    <xf numFmtId="2" fontId="9" fillId="0" borderId="20" xfId="1" applyNumberFormat="1" applyFont="1" applyBorder="1"/>
    <xf numFmtId="2" fontId="10" fillId="0" borderId="21" xfId="1" applyNumberFormat="1" applyFont="1" applyBorder="1"/>
    <xf numFmtId="1" fontId="9" fillId="0" borderId="22" xfId="1" applyNumberFormat="1" applyFont="1" applyBorder="1" applyAlignment="1">
      <alignment horizontal="center"/>
    </xf>
    <xf numFmtId="2" fontId="2" fillId="0" borderId="16" xfId="1" applyNumberFormat="1" applyBorder="1" applyAlignment="1">
      <alignment horizontal="left"/>
    </xf>
    <xf numFmtId="1" fontId="9" fillId="0" borderId="23" xfId="1" applyNumberFormat="1" applyFont="1" applyBorder="1" applyAlignment="1">
      <alignment horizontal="center"/>
    </xf>
    <xf numFmtId="2" fontId="11" fillId="0" borderId="24" xfId="1" applyNumberFormat="1" applyFont="1" applyBorder="1"/>
    <xf numFmtId="2" fontId="6" fillId="0" borderId="25" xfId="1" applyNumberFormat="1" applyFont="1" applyBorder="1"/>
    <xf numFmtId="2" fontId="6" fillId="0" borderId="26" xfId="1" applyNumberFormat="1" applyFont="1" applyBorder="1" applyAlignment="1">
      <alignment horizontal="center"/>
    </xf>
    <xf numFmtId="2" fontId="10" fillId="0" borderId="25" xfId="1" applyNumberFormat="1" applyFont="1" applyBorder="1"/>
    <xf numFmtId="2" fontId="10" fillId="0" borderId="27" xfId="1" applyNumberFormat="1" applyFont="1" applyBorder="1"/>
    <xf numFmtId="2" fontId="10" fillId="0" borderId="28" xfId="1" applyNumberFormat="1" applyFont="1" applyBorder="1"/>
    <xf numFmtId="2" fontId="10" fillId="0" borderId="29" xfId="1" applyNumberFormat="1" applyFont="1" applyBorder="1"/>
    <xf numFmtId="1" fontId="10" fillId="0" borderId="23" xfId="1" applyNumberFormat="1" applyFont="1" applyBorder="1" applyAlignment="1">
      <alignment horizontal="center"/>
    </xf>
    <xf numFmtId="1" fontId="10" fillId="0" borderId="22" xfId="1" applyNumberFormat="1" applyFont="1" applyBorder="1" applyAlignment="1">
      <alignment horizontal="center"/>
    </xf>
    <xf numFmtId="2" fontId="11" fillId="0" borderId="30" xfId="1" applyNumberFormat="1" applyFont="1" applyBorder="1"/>
    <xf numFmtId="2" fontId="11" fillId="0" borderId="31" xfId="1" applyNumberFormat="1" applyFont="1" applyBorder="1"/>
    <xf numFmtId="2" fontId="11" fillId="0" borderId="32" xfId="1" applyNumberFormat="1" applyFont="1" applyBorder="1" applyAlignment="1">
      <alignment horizontal="center"/>
    </xf>
    <xf numFmtId="2" fontId="10" fillId="0" borderId="31" xfId="1" applyNumberFormat="1" applyFont="1" applyBorder="1" applyAlignment="1">
      <alignment horizontal="right"/>
    </xf>
    <xf numFmtId="2" fontId="10" fillId="0" borderId="33" xfId="1" applyNumberFormat="1" applyFont="1" applyBorder="1"/>
    <xf numFmtId="2" fontId="6" fillId="0" borderId="31" xfId="1" applyNumberFormat="1" applyFont="1" applyBorder="1"/>
    <xf numFmtId="2" fontId="6" fillId="0" borderId="32" xfId="1" applyNumberFormat="1" applyFont="1" applyBorder="1" applyAlignment="1">
      <alignment horizontal="center"/>
    </xf>
    <xf numFmtId="2" fontId="10" fillId="0" borderId="31" xfId="1" applyNumberFormat="1" applyFont="1" applyBorder="1"/>
    <xf numFmtId="2" fontId="11" fillId="0" borderId="34" xfId="1" applyNumberFormat="1" applyFont="1" applyBorder="1"/>
    <xf numFmtId="2" fontId="6" fillId="0" borderId="35" xfId="1" applyNumberFormat="1" applyFont="1" applyBorder="1"/>
    <xf numFmtId="2" fontId="11" fillId="0" borderId="36" xfId="1" applyNumberFormat="1" applyFont="1" applyBorder="1" applyAlignment="1">
      <alignment horizontal="center"/>
    </xf>
    <xf numFmtId="2" fontId="10" fillId="0" borderId="35" xfId="1" applyNumberFormat="1" applyFont="1" applyBorder="1"/>
    <xf numFmtId="2" fontId="10" fillId="0" borderId="37" xfId="1" applyNumberFormat="1" applyFont="1" applyBorder="1"/>
    <xf numFmtId="2" fontId="10" fillId="0" borderId="38" xfId="1" applyNumberFormat="1" applyFont="1" applyBorder="1"/>
    <xf numFmtId="2" fontId="10" fillId="0" borderId="39" xfId="1" applyNumberFormat="1" applyFont="1" applyBorder="1"/>
    <xf numFmtId="2" fontId="9" fillId="0" borderId="17" xfId="1" applyNumberFormat="1" applyFont="1" applyBorder="1"/>
    <xf numFmtId="2" fontId="9" fillId="0" borderId="28" xfId="1" applyNumberFormat="1" applyFont="1" applyBorder="1"/>
    <xf numFmtId="2" fontId="12" fillId="0" borderId="16" xfId="1" applyNumberFormat="1" applyFont="1" applyBorder="1"/>
    <xf numFmtId="2" fontId="13" fillId="0" borderId="16" xfId="1" applyNumberFormat="1" applyFont="1" applyBorder="1"/>
    <xf numFmtId="2" fontId="9" fillId="0" borderId="39" xfId="1" applyNumberFormat="1" applyFont="1" applyBorder="1"/>
    <xf numFmtId="2" fontId="6" fillId="0" borderId="30" xfId="1" applyNumberFormat="1" applyFont="1" applyBorder="1"/>
    <xf numFmtId="1" fontId="10" fillId="0" borderId="40" xfId="1" applyNumberFormat="1" applyFont="1" applyBorder="1" applyAlignment="1">
      <alignment horizontal="center"/>
    </xf>
    <xf numFmtId="2" fontId="14" fillId="0" borderId="41" xfId="1" applyNumberFormat="1" applyFont="1" applyBorder="1"/>
    <xf numFmtId="2" fontId="14" fillId="0" borderId="42" xfId="1" applyNumberFormat="1" applyFont="1" applyBorder="1"/>
    <xf numFmtId="2" fontId="14" fillId="0" borderId="43" xfId="1" applyNumberFormat="1" applyFont="1" applyBorder="1" applyAlignment="1">
      <alignment horizontal="center"/>
    </xf>
    <xf numFmtId="2" fontId="10" fillId="0" borderId="44" xfId="1" applyNumberFormat="1" applyFont="1" applyBorder="1"/>
    <xf numFmtId="2" fontId="10" fillId="0" borderId="45" xfId="1" applyNumberFormat="1" applyFont="1" applyBorder="1"/>
    <xf numFmtId="2" fontId="10" fillId="0" borderId="46" xfId="1" applyNumberFormat="1" applyFont="1" applyBorder="1"/>
    <xf numFmtId="2" fontId="10" fillId="0" borderId="47" xfId="1" applyNumberFormat="1" applyFont="1" applyBorder="1"/>
    <xf numFmtId="1" fontId="10" fillId="0" borderId="48" xfId="1" applyNumberFormat="1" applyFont="1" applyBorder="1" applyAlignment="1">
      <alignment horizontal="center"/>
    </xf>
    <xf numFmtId="2" fontId="10" fillId="0" borderId="0" xfId="1" applyNumberFormat="1" applyFont="1"/>
    <xf numFmtId="2" fontId="10" fillId="0" borderId="49" xfId="1" applyNumberFormat="1" applyFont="1" applyBorder="1"/>
    <xf numFmtId="2" fontId="10" fillId="0" borderId="50" xfId="1" applyNumberFormat="1" applyFont="1" applyBorder="1"/>
    <xf numFmtId="2" fontId="6" fillId="0" borderId="51" xfId="1" applyNumberFormat="1" applyFont="1" applyBorder="1"/>
    <xf numFmtId="2" fontId="6" fillId="0" borderId="52" xfId="1" applyNumberFormat="1" applyFont="1" applyBorder="1"/>
    <xf numFmtId="2" fontId="6" fillId="0" borderId="53" xfId="1" applyNumberFormat="1" applyFont="1" applyBorder="1"/>
    <xf numFmtId="2" fontId="6" fillId="0" borderId="54" xfId="1" applyNumberFormat="1" applyFont="1" applyBorder="1"/>
    <xf numFmtId="2" fontId="6" fillId="0" borderId="18" xfId="1" applyNumberFormat="1" applyFont="1" applyBorder="1" applyAlignment="1">
      <alignment horizontal="center"/>
    </xf>
    <xf numFmtId="2" fontId="10" fillId="0" borderId="17" xfId="1" applyNumberFormat="1" applyFont="1" applyBorder="1"/>
    <xf numFmtId="2" fontId="10" fillId="0" borderId="19" xfId="1" applyNumberFormat="1" applyFont="1" applyBorder="1"/>
    <xf numFmtId="2" fontId="10" fillId="0" borderId="20" xfId="1" applyNumberFormat="1" applyFont="1" applyBorder="1"/>
    <xf numFmtId="1" fontId="9" fillId="0" borderId="40" xfId="1" applyNumberFormat="1" applyFont="1" applyBorder="1" applyAlignment="1">
      <alignment horizontal="center"/>
    </xf>
    <xf numFmtId="2" fontId="14" fillId="0" borderId="55" xfId="1" applyNumberFormat="1" applyFont="1" applyBorder="1"/>
    <xf numFmtId="2" fontId="14" fillId="0" borderId="45" xfId="1" applyNumberFormat="1" applyFont="1" applyBorder="1"/>
    <xf numFmtId="2" fontId="10" fillId="0" borderId="42" xfId="1" applyNumberFormat="1" applyFont="1" applyBorder="1"/>
    <xf numFmtId="1" fontId="9" fillId="0" borderId="56" xfId="1" applyNumberFormat="1" applyFont="1" applyBorder="1" applyAlignment="1">
      <alignment horizontal="center"/>
    </xf>
    <xf numFmtId="2" fontId="15" fillId="0" borderId="57" xfId="1" applyNumberFormat="1" applyFont="1" applyBorder="1"/>
    <xf numFmtId="2" fontId="16" fillId="0" borderId="1" xfId="1" applyNumberFormat="1" applyFont="1" applyBorder="1"/>
    <xf numFmtId="2" fontId="16" fillId="0" borderId="58" xfId="1" applyNumberFormat="1" applyFont="1" applyBorder="1" applyAlignment="1">
      <alignment horizontal="center"/>
    </xf>
    <xf numFmtId="2" fontId="10" fillId="0" borderId="11" xfId="1" applyNumberFormat="1" applyFont="1" applyBorder="1"/>
    <xf numFmtId="2" fontId="10" fillId="0" borderId="1" xfId="1" applyNumberFormat="1" applyFont="1" applyBorder="1"/>
    <xf numFmtId="2" fontId="10" fillId="0" borderId="13" xfId="1" applyNumberFormat="1" applyFont="1" applyBorder="1"/>
    <xf numFmtId="2" fontId="10" fillId="0" borderId="59" xfId="1" applyNumberFormat="1" applyFont="1" applyBorder="1"/>
    <xf numFmtId="1" fontId="10" fillId="0" borderId="60" xfId="1" applyNumberFormat="1" applyFont="1" applyBorder="1" applyAlignment="1">
      <alignment horizontal="center"/>
    </xf>
    <xf numFmtId="2" fontId="2" fillId="0" borderId="8" xfId="1" applyNumberFormat="1" applyBorder="1"/>
    <xf numFmtId="2" fontId="10" fillId="0" borderId="8" xfId="1" applyNumberFormat="1" applyFont="1" applyBorder="1"/>
    <xf numFmtId="2" fontId="0" fillId="0" borderId="0" xfId="0" applyNumberFormat="1"/>
    <xf numFmtId="1" fontId="0" fillId="0" borderId="0" xfId="0" applyNumberFormat="1" applyAlignment="1">
      <alignment horizontal="center"/>
    </xf>
    <xf numFmtId="1" fontId="19" fillId="0" borderId="9" xfId="1" applyNumberFormat="1" applyFont="1" applyBorder="1" applyAlignment="1">
      <alignment horizontal="center"/>
    </xf>
  </cellXfs>
  <cellStyles count="2">
    <cellStyle name="Normálna" xfId="0" builtinId="0"/>
    <cellStyle name="normálne_Hárok1" xfId="1" xr:uid="{D05639B6-B5D3-47AE-AC05-B6E28450BF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411C-4FDE-4F9D-ADA2-5AC405ADC9DE}">
  <sheetPr>
    <pageSetUpPr fitToPage="1"/>
  </sheetPr>
  <dimension ref="A1:L60"/>
  <sheetViews>
    <sheetView tabSelected="1" workbookViewId="0">
      <selection activeCell="N12" sqref="N12"/>
    </sheetView>
  </sheetViews>
  <sheetFormatPr defaultRowHeight="15" x14ac:dyDescent="0.25"/>
  <cols>
    <col min="1" max="1" width="17.140625" customWidth="1"/>
    <col min="5" max="5" width="9.5703125" bestFit="1" customWidth="1"/>
    <col min="6" max="6" width="9.7109375" bestFit="1" customWidth="1"/>
    <col min="8" max="8" width="9.5703125" bestFit="1" customWidth="1"/>
    <col min="9" max="11" width="17.42578125" style="103" customWidth="1"/>
    <col min="12" max="12" width="12.42578125" style="103" bestFit="1" customWidth="1"/>
    <col min="257" max="257" width="17.140625" customWidth="1"/>
    <col min="261" max="261" width="9.5703125" bestFit="1" customWidth="1"/>
    <col min="262" max="262" width="9.7109375" bestFit="1" customWidth="1"/>
    <col min="264" max="264" width="9.5703125" bestFit="1" customWidth="1"/>
    <col min="265" max="268" width="17.42578125" customWidth="1"/>
    <col min="513" max="513" width="17.140625" customWidth="1"/>
    <col min="517" max="517" width="9.5703125" bestFit="1" customWidth="1"/>
    <col min="518" max="518" width="9.7109375" bestFit="1" customWidth="1"/>
    <col min="520" max="520" width="9.5703125" bestFit="1" customWidth="1"/>
    <col min="521" max="524" width="17.42578125" customWidth="1"/>
    <col min="769" max="769" width="17.140625" customWidth="1"/>
    <col min="773" max="773" width="9.5703125" bestFit="1" customWidth="1"/>
    <col min="774" max="774" width="9.7109375" bestFit="1" customWidth="1"/>
    <col min="776" max="776" width="9.5703125" bestFit="1" customWidth="1"/>
    <col min="777" max="780" width="17.42578125" customWidth="1"/>
    <col min="1025" max="1025" width="17.140625" customWidth="1"/>
    <col min="1029" max="1029" width="9.5703125" bestFit="1" customWidth="1"/>
    <col min="1030" max="1030" width="9.7109375" bestFit="1" customWidth="1"/>
    <col min="1032" max="1032" width="9.5703125" bestFit="1" customWidth="1"/>
    <col min="1033" max="1036" width="17.42578125" customWidth="1"/>
    <col min="1281" max="1281" width="17.140625" customWidth="1"/>
    <col min="1285" max="1285" width="9.5703125" bestFit="1" customWidth="1"/>
    <col min="1286" max="1286" width="9.7109375" bestFit="1" customWidth="1"/>
    <col min="1288" max="1288" width="9.5703125" bestFit="1" customWidth="1"/>
    <col min="1289" max="1292" width="17.42578125" customWidth="1"/>
    <col min="1537" max="1537" width="17.140625" customWidth="1"/>
    <col min="1541" max="1541" width="9.5703125" bestFit="1" customWidth="1"/>
    <col min="1542" max="1542" width="9.7109375" bestFit="1" customWidth="1"/>
    <col min="1544" max="1544" width="9.5703125" bestFit="1" customWidth="1"/>
    <col min="1545" max="1548" width="17.42578125" customWidth="1"/>
    <col min="1793" max="1793" width="17.140625" customWidth="1"/>
    <col min="1797" max="1797" width="9.5703125" bestFit="1" customWidth="1"/>
    <col min="1798" max="1798" width="9.7109375" bestFit="1" customWidth="1"/>
    <col min="1800" max="1800" width="9.5703125" bestFit="1" customWidth="1"/>
    <col min="1801" max="1804" width="17.42578125" customWidth="1"/>
    <col min="2049" max="2049" width="17.140625" customWidth="1"/>
    <col min="2053" max="2053" width="9.5703125" bestFit="1" customWidth="1"/>
    <col min="2054" max="2054" width="9.7109375" bestFit="1" customWidth="1"/>
    <col min="2056" max="2056" width="9.5703125" bestFit="1" customWidth="1"/>
    <col min="2057" max="2060" width="17.42578125" customWidth="1"/>
    <col min="2305" max="2305" width="17.140625" customWidth="1"/>
    <col min="2309" max="2309" width="9.5703125" bestFit="1" customWidth="1"/>
    <col min="2310" max="2310" width="9.7109375" bestFit="1" customWidth="1"/>
    <col min="2312" max="2312" width="9.5703125" bestFit="1" customWidth="1"/>
    <col min="2313" max="2316" width="17.42578125" customWidth="1"/>
    <col min="2561" max="2561" width="17.140625" customWidth="1"/>
    <col min="2565" max="2565" width="9.5703125" bestFit="1" customWidth="1"/>
    <col min="2566" max="2566" width="9.7109375" bestFit="1" customWidth="1"/>
    <col min="2568" max="2568" width="9.5703125" bestFit="1" customWidth="1"/>
    <col min="2569" max="2572" width="17.42578125" customWidth="1"/>
    <col min="2817" max="2817" width="17.140625" customWidth="1"/>
    <col min="2821" max="2821" width="9.5703125" bestFit="1" customWidth="1"/>
    <col min="2822" max="2822" width="9.7109375" bestFit="1" customWidth="1"/>
    <col min="2824" max="2824" width="9.5703125" bestFit="1" customWidth="1"/>
    <col min="2825" max="2828" width="17.42578125" customWidth="1"/>
    <col min="3073" max="3073" width="17.140625" customWidth="1"/>
    <col min="3077" max="3077" width="9.5703125" bestFit="1" customWidth="1"/>
    <col min="3078" max="3078" width="9.7109375" bestFit="1" customWidth="1"/>
    <col min="3080" max="3080" width="9.5703125" bestFit="1" customWidth="1"/>
    <col min="3081" max="3084" width="17.42578125" customWidth="1"/>
    <col min="3329" max="3329" width="17.140625" customWidth="1"/>
    <col min="3333" max="3333" width="9.5703125" bestFit="1" customWidth="1"/>
    <col min="3334" max="3334" width="9.7109375" bestFit="1" customWidth="1"/>
    <col min="3336" max="3336" width="9.5703125" bestFit="1" customWidth="1"/>
    <col min="3337" max="3340" width="17.42578125" customWidth="1"/>
    <col min="3585" max="3585" width="17.140625" customWidth="1"/>
    <col min="3589" max="3589" width="9.5703125" bestFit="1" customWidth="1"/>
    <col min="3590" max="3590" width="9.7109375" bestFit="1" customWidth="1"/>
    <col min="3592" max="3592" width="9.5703125" bestFit="1" customWidth="1"/>
    <col min="3593" max="3596" width="17.42578125" customWidth="1"/>
    <col min="3841" max="3841" width="17.140625" customWidth="1"/>
    <col min="3845" max="3845" width="9.5703125" bestFit="1" customWidth="1"/>
    <col min="3846" max="3846" width="9.7109375" bestFit="1" customWidth="1"/>
    <col min="3848" max="3848" width="9.5703125" bestFit="1" customWidth="1"/>
    <col min="3849" max="3852" width="17.42578125" customWidth="1"/>
    <col min="4097" max="4097" width="17.140625" customWidth="1"/>
    <col min="4101" max="4101" width="9.5703125" bestFit="1" customWidth="1"/>
    <col min="4102" max="4102" width="9.7109375" bestFit="1" customWidth="1"/>
    <col min="4104" max="4104" width="9.5703125" bestFit="1" customWidth="1"/>
    <col min="4105" max="4108" width="17.42578125" customWidth="1"/>
    <col min="4353" max="4353" width="17.140625" customWidth="1"/>
    <col min="4357" max="4357" width="9.5703125" bestFit="1" customWidth="1"/>
    <col min="4358" max="4358" width="9.7109375" bestFit="1" customWidth="1"/>
    <col min="4360" max="4360" width="9.5703125" bestFit="1" customWidth="1"/>
    <col min="4361" max="4364" width="17.42578125" customWidth="1"/>
    <col min="4609" max="4609" width="17.140625" customWidth="1"/>
    <col min="4613" max="4613" width="9.5703125" bestFit="1" customWidth="1"/>
    <col min="4614" max="4614" width="9.7109375" bestFit="1" customWidth="1"/>
    <col min="4616" max="4616" width="9.5703125" bestFit="1" customWidth="1"/>
    <col min="4617" max="4620" width="17.42578125" customWidth="1"/>
    <col min="4865" max="4865" width="17.140625" customWidth="1"/>
    <col min="4869" max="4869" width="9.5703125" bestFit="1" customWidth="1"/>
    <col min="4870" max="4870" width="9.7109375" bestFit="1" customWidth="1"/>
    <col min="4872" max="4872" width="9.5703125" bestFit="1" customWidth="1"/>
    <col min="4873" max="4876" width="17.42578125" customWidth="1"/>
    <col min="5121" max="5121" width="17.140625" customWidth="1"/>
    <col min="5125" max="5125" width="9.5703125" bestFit="1" customWidth="1"/>
    <col min="5126" max="5126" width="9.7109375" bestFit="1" customWidth="1"/>
    <col min="5128" max="5128" width="9.5703125" bestFit="1" customWidth="1"/>
    <col min="5129" max="5132" width="17.42578125" customWidth="1"/>
    <col min="5377" max="5377" width="17.140625" customWidth="1"/>
    <col min="5381" max="5381" width="9.5703125" bestFit="1" customWidth="1"/>
    <col min="5382" max="5382" width="9.7109375" bestFit="1" customWidth="1"/>
    <col min="5384" max="5384" width="9.5703125" bestFit="1" customWidth="1"/>
    <col min="5385" max="5388" width="17.42578125" customWidth="1"/>
    <col min="5633" max="5633" width="17.140625" customWidth="1"/>
    <col min="5637" max="5637" width="9.5703125" bestFit="1" customWidth="1"/>
    <col min="5638" max="5638" width="9.7109375" bestFit="1" customWidth="1"/>
    <col min="5640" max="5640" width="9.5703125" bestFit="1" customWidth="1"/>
    <col min="5641" max="5644" width="17.42578125" customWidth="1"/>
    <col min="5889" max="5889" width="17.140625" customWidth="1"/>
    <col min="5893" max="5893" width="9.5703125" bestFit="1" customWidth="1"/>
    <col min="5894" max="5894" width="9.7109375" bestFit="1" customWidth="1"/>
    <col min="5896" max="5896" width="9.5703125" bestFit="1" customWidth="1"/>
    <col min="5897" max="5900" width="17.42578125" customWidth="1"/>
    <col min="6145" max="6145" width="17.140625" customWidth="1"/>
    <col min="6149" max="6149" width="9.5703125" bestFit="1" customWidth="1"/>
    <col min="6150" max="6150" width="9.7109375" bestFit="1" customWidth="1"/>
    <col min="6152" max="6152" width="9.5703125" bestFit="1" customWidth="1"/>
    <col min="6153" max="6156" width="17.42578125" customWidth="1"/>
    <col min="6401" max="6401" width="17.140625" customWidth="1"/>
    <col min="6405" max="6405" width="9.5703125" bestFit="1" customWidth="1"/>
    <col min="6406" max="6406" width="9.7109375" bestFit="1" customWidth="1"/>
    <col min="6408" max="6408" width="9.5703125" bestFit="1" customWidth="1"/>
    <col min="6409" max="6412" width="17.42578125" customWidth="1"/>
    <col min="6657" max="6657" width="17.140625" customWidth="1"/>
    <col min="6661" max="6661" width="9.5703125" bestFit="1" customWidth="1"/>
    <col min="6662" max="6662" width="9.7109375" bestFit="1" customWidth="1"/>
    <col min="6664" max="6664" width="9.5703125" bestFit="1" customWidth="1"/>
    <col min="6665" max="6668" width="17.42578125" customWidth="1"/>
    <col min="6913" max="6913" width="17.140625" customWidth="1"/>
    <col min="6917" max="6917" width="9.5703125" bestFit="1" customWidth="1"/>
    <col min="6918" max="6918" width="9.7109375" bestFit="1" customWidth="1"/>
    <col min="6920" max="6920" width="9.5703125" bestFit="1" customWidth="1"/>
    <col min="6921" max="6924" width="17.42578125" customWidth="1"/>
    <col min="7169" max="7169" width="17.140625" customWidth="1"/>
    <col min="7173" max="7173" width="9.5703125" bestFit="1" customWidth="1"/>
    <col min="7174" max="7174" width="9.7109375" bestFit="1" customWidth="1"/>
    <col min="7176" max="7176" width="9.5703125" bestFit="1" customWidth="1"/>
    <col min="7177" max="7180" width="17.42578125" customWidth="1"/>
    <col min="7425" max="7425" width="17.140625" customWidth="1"/>
    <col min="7429" max="7429" width="9.5703125" bestFit="1" customWidth="1"/>
    <col min="7430" max="7430" width="9.7109375" bestFit="1" customWidth="1"/>
    <col min="7432" max="7432" width="9.5703125" bestFit="1" customWidth="1"/>
    <col min="7433" max="7436" width="17.42578125" customWidth="1"/>
    <col min="7681" max="7681" width="17.140625" customWidth="1"/>
    <col min="7685" max="7685" width="9.5703125" bestFit="1" customWidth="1"/>
    <col min="7686" max="7686" width="9.7109375" bestFit="1" customWidth="1"/>
    <col min="7688" max="7688" width="9.5703125" bestFit="1" customWidth="1"/>
    <col min="7689" max="7692" width="17.42578125" customWidth="1"/>
    <col min="7937" max="7937" width="17.140625" customWidth="1"/>
    <col min="7941" max="7941" width="9.5703125" bestFit="1" customWidth="1"/>
    <col min="7942" max="7942" width="9.7109375" bestFit="1" customWidth="1"/>
    <col min="7944" max="7944" width="9.5703125" bestFit="1" customWidth="1"/>
    <col min="7945" max="7948" width="17.42578125" customWidth="1"/>
    <col min="8193" max="8193" width="17.140625" customWidth="1"/>
    <col min="8197" max="8197" width="9.5703125" bestFit="1" customWidth="1"/>
    <col min="8198" max="8198" width="9.7109375" bestFit="1" customWidth="1"/>
    <col min="8200" max="8200" width="9.5703125" bestFit="1" customWidth="1"/>
    <col min="8201" max="8204" width="17.42578125" customWidth="1"/>
    <col min="8449" max="8449" width="17.140625" customWidth="1"/>
    <col min="8453" max="8453" width="9.5703125" bestFit="1" customWidth="1"/>
    <col min="8454" max="8454" width="9.7109375" bestFit="1" customWidth="1"/>
    <col min="8456" max="8456" width="9.5703125" bestFit="1" customWidth="1"/>
    <col min="8457" max="8460" width="17.42578125" customWidth="1"/>
    <col min="8705" max="8705" width="17.140625" customWidth="1"/>
    <col min="8709" max="8709" width="9.5703125" bestFit="1" customWidth="1"/>
    <col min="8710" max="8710" width="9.7109375" bestFit="1" customWidth="1"/>
    <col min="8712" max="8712" width="9.5703125" bestFit="1" customWidth="1"/>
    <col min="8713" max="8716" width="17.42578125" customWidth="1"/>
    <col min="8961" max="8961" width="17.140625" customWidth="1"/>
    <col min="8965" max="8965" width="9.5703125" bestFit="1" customWidth="1"/>
    <col min="8966" max="8966" width="9.7109375" bestFit="1" customWidth="1"/>
    <col min="8968" max="8968" width="9.5703125" bestFit="1" customWidth="1"/>
    <col min="8969" max="8972" width="17.42578125" customWidth="1"/>
    <col min="9217" max="9217" width="17.140625" customWidth="1"/>
    <col min="9221" max="9221" width="9.5703125" bestFit="1" customWidth="1"/>
    <col min="9222" max="9222" width="9.7109375" bestFit="1" customWidth="1"/>
    <col min="9224" max="9224" width="9.5703125" bestFit="1" customWidth="1"/>
    <col min="9225" max="9228" width="17.42578125" customWidth="1"/>
    <col min="9473" max="9473" width="17.140625" customWidth="1"/>
    <col min="9477" max="9477" width="9.5703125" bestFit="1" customWidth="1"/>
    <col min="9478" max="9478" width="9.7109375" bestFit="1" customWidth="1"/>
    <col min="9480" max="9480" width="9.5703125" bestFit="1" customWidth="1"/>
    <col min="9481" max="9484" width="17.42578125" customWidth="1"/>
    <col min="9729" max="9729" width="17.140625" customWidth="1"/>
    <col min="9733" max="9733" width="9.5703125" bestFit="1" customWidth="1"/>
    <col min="9734" max="9734" width="9.7109375" bestFit="1" customWidth="1"/>
    <col min="9736" max="9736" width="9.5703125" bestFit="1" customWidth="1"/>
    <col min="9737" max="9740" width="17.42578125" customWidth="1"/>
    <col min="9985" max="9985" width="17.140625" customWidth="1"/>
    <col min="9989" max="9989" width="9.5703125" bestFit="1" customWidth="1"/>
    <col min="9990" max="9990" width="9.7109375" bestFit="1" customWidth="1"/>
    <col min="9992" max="9992" width="9.5703125" bestFit="1" customWidth="1"/>
    <col min="9993" max="9996" width="17.42578125" customWidth="1"/>
    <col min="10241" max="10241" width="17.140625" customWidth="1"/>
    <col min="10245" max="10245" width="9.5703125" bestFit="1" customWidth="1"/>
    <col min="10246" max="10246" width="9.7109375" bestFit="1" customWidth="1"/>
    <col min="10248" max="10248" width="9.5703125" bestFit="1" customWidth="1"/>
    <col min="10249" max="10252" width="17.42578125" customWidth="1"/>
    <col min="10497" max="10497" width="17.140625" customWidth="1"/>
    <col min="10501" max="10501" width="9.5703125" bestFit="1" customWidth="1"/>
    <col min="10502" max="10502" width="9.7109375" bestFit="1" customWidth="1"/>
    <col min="10504" max="10504" width="9.5703125" bestFit="1" customWidth="1"/>
    <col min="10505" max="10508" width="17.42578125" customWidth="1"/>
    <col min="10753" max="10753" width="17.140625" customWidth="1"/>
    <col min="10757" max="10757" width="9.5703125" bestFit="1" customWidth="1"/>
    <col min="10758" max="10758" width="9.7109375" bestFit="1" customWidth="1"/>
    <col min="10760" max="10760" width="9.5703125" bestFit="1" customWidth="1"/>
    <col min="10761" max="10764" width="17.42578125" customWidth="1"/>
    <col min="11009" max="11009" width="17.140625" customWidth="1"/>
    <col min="11013" max="11013" width="9.5703125" bestFit="1" customWidth="1"/>
    <col min="11014" max="11014" width="9.7109375" bestFit="1" customWidth="1"/>
    <col min="11016" max="11016" width="9.5703125" bestFit="1" customWidth="1"/>
    <col min="11017" max="11020" width="17.42578125" customWidth="1"/>
    <col min="11265" max="11265" width="17.140625" customWidth="1"/>
    <col min="11269" max="11269" width="9.5703125" bestFit="1" customWidth="1"/>
    <col min="11270" max="11270" width="9.7109375" bestFit="1" customWidth="1"/>
    <col min="11272" max="11272" width="9.5703125" bestFit="1" customWidth="1"/>
    <col min="11273" max="11276" width="17.42578125" customWidth="1"/>
    <col min="11521" max="11521" width="17.140625" customWidth="1"/>
    <col min="11525" max="11525" width="9.5703125" bestFit="1" customWidth="1"/>
    <col min="11526" max="11526" width="9.7109375" bestFit="1" customWidth="1"/>
    <col min="11528" max="11528" width="9.5703125" bestFit="1" customWidth="1"/>
    <col min="11529" max="11532" width="17.42578125" customWidth="1"/>
    <col min="11777" max="11777" width="17.140625" customWidth="1"/>
    <col min="11781" max="11781" width="9.5703125" bestFit="1" customWidth="1"/>
    <col min="11782" max="11782" width="9.7109375" bestFit="1" customWidth="1"/>
    <col min="11784" max="11784" width="9.5703125" bestFit="1" customWidth="1"/>
    <col min="11785" max="11788" width="17.42578125" customWidth="1"/>
    <col min="12033" max="12033" width="17.140625" customWidth="1"/>
    <col min="12037" max="12037" width="9.5703125" bestFit="1" customWidth="1"/>
    <col min="12038" max="12038" width="9.7109375" bestFit="1" customWidth="1"/>
    <col min="12040" max="12040" width="9.5703125" bestFit="1" customWidth="1"/>
    <col min="12041" max="12044" width="17.42578125" customWidth="1"/>
    <col min="12289" max="12289" width="17.140625" customWidth="1"/>
    <col min="12293" max="12293" width="9.5703125" bestFit="1" customWidth="1"/>
    <col min="12294" max="12294" width="9.7109375" bestFit="1" customWidth="1"/>
    <col min="12296" max="12296" width="9.5703125" bestFit="1" customWidth="1"/>
    <col min="12297" max="12300" width="17.42578125" customWidth="1"/>
    <col min="12545" max="12545" width="17.140625" customWidth="1"/>
    <col min="12549" max="12549" width="9.5703125" bestFit="1" customWidth="1"/>
    <col min="12550" max="12550" width="9.7109375" bestFit="1" customWidth="1"/>
    <col min="12552" max="12552" width="9.5703125" bestFit="1" customWidth="1"/>
    <col min="12553" max="12556" width="17.42578125" customWidth="1"/>
    <col min="12801" max="12801" width="17.140625" customWidth="1"/>
    <col min="12805" max="12805" width="9.5703125" bestFit="1" customWidth="1"/>
    <col min="12806" max="12806" width="9.7109375" bestFit="1" customWidth="1"/>
    <col min="12808" max="12808" width="9.5703125" bestFit="1" customWidth="1"/>
    <col min="12809" max="12812" width="17.42578125" customWidth="1"/>
    <col min="13057" max="13057" width="17.140625" customWidth="1"/>
    <col min="13061" max="13061" width="9.5703125" bestFit="1" customWidth="1"/>
    <col min="13062" max="13062" width="9.7109375" bestFit="1" customWidth="1"/>
    <col min="13064" max="13064" width="9.5703125" bestFit="1" customWidth="1"/>
    <col min="13065" max="13068" width="17.42578125" customWidth="1"/>
    <col min="13313" max="13313" width="17.140625" customWidth="1"/>
    <col min="13317" max="13317" width="9.5703125" bestFit="1" customWidth="1"/>
    <col min="13318" max="13318" width="9.7109375" bestFit="1" customWidth="1"/>
    <col min="13320" max="13320" width="9.5703125" bestFit="1" customWidth="1"/>
    <col min="13321" max="13324" width="17.42578125" customWidth="1"/>
    <col min="13569" max="13569" width="17.140625" customWidth="1"/>
    <col min="13573" max="13573" width="9.5703125" bestFit="1" customWidth="1"/>
    <col min="13574" max="13574" width="9.7109375" bestFit="1" customWidth="1"/>
    <col min="13576" max="13576" width="9.5703125" bestFit="1" customWidth="1"/>
    <col min="13577" max="13580" width="17.42578125" customWidth="1"/>
    <col min="13825" max="13825" width="17.140625" customWidth="1"/>
    <col min="13829" max="13829" width="9.5703125" bestFit="1" customWidth="1"/>
    <col min="13830" max="13830" width="9.7109375" bestFit="1" customWidth="1"/>
    <col min="13832" max="13832" width="9.5703125" bestFit="1" customWidth="1"/>
    <col min="13833" max="13836" width="17.42578125" customWidth="1"/>
    <col min="14081" max="14081" width="17.140625" customWidth="1"/>
    <col min="14085" max="14085" width="9.5703125" bestFit="1" customWidth="1"/>
    <col min="14086" max="14086" width="9.7109375" bestFit="1" customWidth="1"/>
    <col min="14088" max="14088" width="9.5703125" bestFit="1" customWidth="1"/>
    <col min="14089" max="14092" width="17.42578125" customWidth="1"/>
    <col min="14337" max="14337" width="17.140625" customWidth="1"/>
    <col min="14341" max="14341" width="9.5703125" bestFit="1" customWidth="1"/>
    <col min="14342" max="14342" width="9.7109375" bestFit="1" customWidth="1"/>
    <col min="14344" max="14344" width="9.5703125" bestFit="1" customWidth="1"/>
    <col min="14345" max="14348" width="17.42578125" customWidth="1"/>
    <col min="14593" max="14593" width="17.140625" customWidth="1"/>
    <col min="14597" max="14597" width="9.5703125" bestFit="1" customWidth="1"/>
    <col min="14598" max="14598" width="9.7109375" bestFit="1" customWidth="1"/>
    <col min="14600" max="14600" width="9.5703125" bestFit="1" customWidth="1"/>
    <col min="14601" max="14604" width="17.42578125" customWidth="1"/>
    <col min="14849" max="14849" width="17.140625" customWidth="1"/>
    <col min="14853" max="14853" width="9.5703125" bestFit="1" customWidth="1"/>
    <col min="14854" max="14854" width="9.7109375" bestFit="1" customWidth="1"/>
    <col min="14856" max="14856" width="9.5703125" bestFit="1" customWidth="1"/>
    <col min="14857" max="14860" width="17.42578125" customWidth="1"/>
    <col min="15105" max="15105" width="17.140625" customWidth="1"/>
    <col min="15109" max="15109" width="9.5703125" bestFit="1" customWidth="1"/>
    <col min="15110" max="15110" width="9.7109375" bestFit="1" customWidth="1"/>
    <col min="15112" max="15112" width="9.5703125" bestFit="1" customWidth="1"/>
    <col min="15113" max="15116" width="17.42578125" customWidth="1"/>
    <col min="15361" max="15361" width="17.140625" customWidth="1"/>
    <col min="15365" max="15365" width="9.5703125" bestFit="1" customWidth="1"/>
    <col min="15366" max="15366" width="9.7109375" bestFit="1" customWidth="1"/>
    <col min="15368" max="15368" width="9.5703125" bestFit="1" customWidth="1"/>
    <col min="15369" max="15372" width="17.42578125" customWidth="1"/>
    <col min="15617" max="15617" width="17.140625" customWidth="1"/>
    <col min="15621" max="15621" width="9.5703125" bestFit="1" customWidth="1"/>
    <col min="15622" max="15622" width="9.7109375" bestFit="1" customWidth="1"/>
    <col min="15624" max="15624" width="9.5703125" bestFit="1" customWidth="1"/>
    <col min="15625" max="15628" width="17.42578125" customWidth="1"/>
    <col min="15873" max="15873" width="17.140625" customWidth="1"/>
    <col min="15877" max="15877" width="9.5703125" bestFit="1" customWidth="1"/>
    <col min="15878" max="15878" width="9.7109375" bestFit="1" customWidth="1"/>
    <col min="15880" max="15880" width="9.5703125" bestFit="1" customWidth="1"/>
    <col min="15881" max="15884" width="17.42578125" customWidth="1"/>
    <col min="16129" max="16129" width="17.140625" customWidth="1"/>
    <col min="16133" max="16133" width="9.5703125" bestFit="1" customWidth="1"/>
    <col min="16134" max="16134" width="9.7109375" bestFit="1" customWidth="1"/>
    <col min="16136" max="16136" width="9.5703125" bestFit="1" customWidth="1"/>
    <col min="16137" max="16140" width="17.42578125" customWidth="1"/>
  </cols>
  <sheetData>
    <row r="1" spans="1:12" ht="18" x14ac:dyDescent="0.25">
      <c r="A1" s="1" t="s">
        <v>0</v>
      </c>
      <c r="B1" s="2"/>
      <c r="C1" s="3"/>
      <c r="D1" s="2"/>
      <c r="E1" s="2"/>
      <c r="F1" s="2"/>
      <c r="G1" s="1" t="s">
        <v>1</v>
      </c>
      <c r="H1" s="2"/>
      <c r="I1" s="4"/>
      <c r="J1" s="4"/>
      <c r="K1" s="4"/>
      <c r="L1" s="4"/>
    </row>
    <row r="2" spans="1:12" ht="18" x14ac:dyDescent="0.25">
      <c r="A2" s="2"/>
      <c r="B2" s="2"/>
      <c r="C2" s="3"/>
      <c r="D2" s="2"/>
      <c r="E2" s="5"/>
      <c r="F2" s="2"/>
      <c r="G2" s="2"/>
      <c r="H2" s="2"/>
      <c r="I2" s="4"/>
      <c r="J2" s="4"/>
      <c r="K2" s="4"/>
      <c r="L2" s="4"/>
    </row>
    <row r="3" spans="1:12" ht="18" x14ac:dyDescent="0.25">
      <c r="A3" s="1"/>
      <c r="B3" s="2"/>
      <c r="C3" s="3"/>
      <c r="D3" s="2"/>
      <c r="E3" s="2"/>
      <c r="F3" s="2"/>
      <c r="G3" s="2"/>
      <c r="H3" s="2"/>
      <c r="I3" s="4"/>
      <c r="J3" s="4"/>
      <c r="K3" s="4"/>
      <c r="L3" s="4"/>
    </row>
    <row r="4" spans="1:12" ht="15.75" thickBot="1" x14ac:dyDescent="0.3">
      <c r="A4" s="6"/>
      <c r="B4" s="6"/>
      <c r="C4" s="7"/>
      <c r="D4" s="8" t="s">
        <v>2</v>
      </c>
      <c r="E4" s="9"/>
      <c r="F4" s="6"/>
      <c r="G4" s="6"/>
      <c r="H4" s="6"/>
      <c r="I4" s="4"/>
      <c r="J4" s="4"/>
      <c r="K4" s="4"/>
      <c r="L4" s="4"/>
    </row>
    <row r="5" spans="1:12" ht="15.75" x14ac:dyDescent="0.25">
      <c r="A5" s="10" t="s">
        <v>3</v>
      </c>
      <c r="B5" s="11" t="s">
        <v>4</v>
      </c>
      <c r="C5" s="12" t="s">
        <v>5</v>
      </c>
      <c r="D5" s="13" t="s">
        <v>6</v>
      </c>
      <c r="E5" s="14" t="s">
        <v>7</v>
      </c>
      <c r="F5" s="14" t="s">
        <v>8</v>
      </c>
      <c r="G5" s="15" t="s">
        <v>9</v>
      </c>
      <c r="H5" s="16" t="s">
        <v>10</v>
      </c>
      <c r="I5" s="17" t="s">
        <v>11</v>
      </c>
      <c r="J5" s="17" t="s">
        <v>12</v>
      </c>
      <c r="K5" s="17" t="s">
        <v>13</v>
      </c>
      <c r="L5" s="104" t="s">
        <v>77</v>
      </c>
    </row>
    <row r="6" spans="1:12" ht="15.75" thickBot="1" x14ac:dyDescent="0.3">
      <c r="A6" s="18"/>
      <c r="B6" s="19" t="s">
        <v>14</v>
      </c>
      <c r="C6" s="20" t="s">
        <v>15</v>
      </c>
      <c r="D6" s="21"/>
      <c r="E6" s="6" t="s">
        <v>16</v>
      </c>
      <c r="F6" s="22" t="s">
        <v>17</v>
      </c>
      <c r="G6" s="23" t="s">
        <v>17</v>
      </c>
      <c r="H6" s="24" t="s">
        <v>18</v>
      </c>
      <c r="I6" s="25" t="s">
        <v>19</v>
      </c>
      <c r="J6" s="25" t="s">
        <v>20</v>
      </c>
      <c r="K6" s="25" t="s">
        <v>20</v>
      </c>
      <c r="L6" s="25" t="s">
        <v>20</v>
      </c>
    </row>
    <row r="7" spans="1:12" x14ac:dyDescent="0.25">
      <c r="A7" s="26" t="s">
        <v>21</v>
      </c>
      <c r="B7" s="27"/>
      <c r="C7" s="28" t="s">
        <v>22</v>
      </c>
      <c r="D7" s="29">
        <v>1200</v>
      </c>
      <c r="E7" s="30">
        <v>6.06</v>
      </c>
      <c r="F7" s="31">
        <v>7271.9999999999991</v>
      </c>
      <c r="G7" s="32"/>
      <c r="H7" s="33">
        <v>7271.9999999999991</v>
      </c>
      <c r="I7" s="34">
        <f>H7</f>
        <v>7271.9999999999991</v>
      </c>
      <c r="J7" s="34">
        <v>12000</v>
      </c>
      <c r="K7" s="34">
        <v>6000</v>
      </c>
      <c r="L7" s="34">
        <f>J7+K7</f>
        <v>18000</v>
      </c>
    </row>
    <row r="8" spans="1:12" x14ac:dyDescent="0.25">
      <c r="A8" s="35" t="s">
        <v>23</v>
      </c>
      <c r="B8" s="27"/>
      <c r="C8" s="28" t="s">
        <v>24</v>
      </c>
      <c r="D8" s="29">
        <v>0.2</v>
      </c>
      <c r="E8" s="30">
        <v>19650</v>
      </c>
      <c r="F8" s="31"/>
      <c r="G8" s="32">
        <v>3930</v>
      </c>
      <c r="H8" s="33">
        <v>3930</v>
      </c>
      <c r="I8" s="36">
        <f t="shared" ref="I8:I16" si="0">H8</f>
        <v>3930</v>
      </c>
      <c r="J8" s="36">
        <v>8000</v>
      </c>
      <c r="K8" s="36">
        <v>4000</v>
      </c>
      <c r="L8" s="34">
        <f t="shared" ref="L8:L53" si="1">J8+K8</f>
        <v>12000</v>
      </c>
    </row>
    <row r="9" spans="1:12" x14ac:dyDescent="0.25">
      <c r="A9" s="37" t="s">
        <v>25</v>
      </c>
      <c r="B9" s="38">
        <v>1011</v>
      </c>
      <c r="C9" s="39" t="s">
        <v>22</v>
      </c>
      <c r="D9" s="40"/>
      <c r="E9" s="41"/>
      <c r="F9" s="42">
        <v>7271.9999999999991</v>
      </c>
      <c r="G9" s="43">
        <v>3930</v>
      </c>
      <c r="H9" s="33">
        <v>11202</v>
      </c>
      <c r="I9" s="44">
        <f t="shared" si="0"/>
        <v>11202</v>
      </c>
      <c r="J9" s="44">
        <v>20000</v>
      </c>
      <c r="K9" s="44">
        <f>SUM(K7:K8)</f>
        <v>10000</v>
      </c>
      <c r="L9" s="45">
        <f t="shared" si="1"/>
        <v>30000</v>
      </c>
    </row>
    <row r="10" spans="1:12" x14ac:dyDescent="0.25">
      <c r="A10" s="46" t="s">
        <v>26</v>
      </c>
      <c r="B10" s="47">
        <v>1012</v>
      </c>
      <c r="C10" s="48" t="s">
        <v>27</v>
      </c>
      <c r="D10" s="49"/>
      <c r="E10" s="33"/>
      <c r="F10" s="50">
        <v>500</v>
      </c>
      <c r="G10" s="43"/>
      <c r="H10" s="33">
        <v>500</v>
      </c>
      <c r="I10" s="36"/>
      <c r="J10" s="36">
        <f>I10</f>
        <v>0</v>
      </c>
      <c r="K10" s="36">
        <f>J10</f>
        <v>0</v>
      </c>
      <c r="L10" s="34">
        <f t="shared" si="1"/>
        <v>0</v>
      </c>
    </row>
    <row r="11" spans="1:12" x14ac:dyDescent="0.25">
      <c r="A11" s="46" t="s">
        <v>28</v>
      </c>
      <c r="B11" s="51">
        <v>1015</v>
      </c>
      <c r="C11" s="52" t="s">
        <v>22</v>
      </c>
      <c r="D11" s="53"/>
      <c r="E11" s="33"/>
      <c r="F11" s="50">
        <v>15000</v>
      </c>
      <c r="G11" s="43"/>
      <c r="H11" s="33">
        <v>15000</v>
      </c>
      <c r="I11" s="44">
        <f t="shared" si="0"/>
        <v>15000</v>
      </c>
      <c r="J11" s="44">
        <v>20000</v>
      </c>
      <c r="K11" s="44">
        <v>13000</v>
      </c>
      <c r="L11" s="45">
        <f t="shared" si="1"/>
        <v>33000</v>
      </c>
    </row>
    <row r="12" spans="1:12" x14ac:dyDescent="0.25">
      <c r="A12" s="54" t="s">
        <v>29</v>
      </c>
      <c r="B12" s="55">
        <v>1017</v>
      </c>
      <c r="C12" s="56" t="s">
        <v>22</v>
      </c>
      <c r="D12" s="57">
        <v>300</v>
      </c>
      <c r="E12" s="58">
        <v>30</v>
      </c>
      <c r="F12" s="59">
        <v>9000</v>
      </c>
      <c r="G12" s="60">
        <v>0</v>
      </c>
      <c r="H12" s="33">
        <v>9000</v>
      </c>
      <c r="I12" s="44">
        <f>H12</f>
        <v>9000</v>
      </c>
      <c r="J12" s="44">
        <v>7600</v>
      </c>
      <c r="K12" s="44">
        <v>5000</v>
      </c>
      <c r="L12" s="45">
        <f t="shared" si="1"/>
        <v>12600</v>
      </c>
    </row>
    <row r="13" spans="1:12" x14ac:dyDescent="0.25">
      <c r="A13" s="46" t="s">
        <v>30</v>
      </c>
      <c r="B13" s="51">
        <v>1018</v>
      </c>
      <c r="C13" s="48" t="s">
        <v>31</v>
      </c>
      <c r="D13" s="53"/>
      <c r="E13" s="33"/>
      <c r="F13" s="50"/>
      <c r="G13" s="43"/>
      <c r="H13" s="33">
        <v>0</v>
      </c>
      <c r="I13" s="36">
        <f t="shared" si="0"/>
        <v>0</v>
      </c>
      <c r="J13" s="36">
        <f>I13</f>
        <v>0</v>
      </c>
      <c r="K13" s="36">
        <f>J13</f>
        <v>0</v>
      </c>
      <c r="L13" s="34">
        <f t="shared" si="1"/>
        <v>0</v>
      </c>
    </row>
    <row r="14" spans="1:12" x14ac:dyDescent="0.25">
      <c r="A14" s="26" t="s">
        <v>32</v>
      </c>
      <c r="B14" s="27"/>
      <c r="C14" s="28"/>
      <c r="D14" s="61">
        <v>250</v>
      </c>
      <c r="E14" s="30">
        <v>40</v>
      </c>
      <c r="F14" s="62">
        <v>10000</v>
      </c>
      <c r="G14" s="32"/>
      <c r="H14" s="33">
        <v>10000</v>
      </c>
      <c r="I14" s="36">
        <f t="shared" si="0"/>
        <v>10000</v>
      </c>
      <c r="J14" s="36">
        <v>8500</v>
      </c>
      <c r="K14" s="36">
        <v>5000</v>
      </c>
      <c r="L14" s="34">
        <f t="shared" si="1"/>
        <v>13500</v>
      </c>
    </row>
    <row r="15" spans="1:12" x14ac:dyDescent="0.25">
      <c r="A15" s="26" t="s">
        <v>33</v>
      </c>
      <c r="B15" s="27"/>
      <c r="C15" s="28"/>
      <c r="D15" s="61">
        <v>4.5</v>
      </c>
      <c r="E15" s="30">
        <v>200</v>
      </c>
      <c r="F15" s="31"/>
      <c r="G15" s="32">
        <v>900</v>
      </c>
      <c r="H15" s="33">
        <v>900</v>
      </c>
      <c r="I15" s="36">
        <f t="shared" si="0"/>
        <v>900</v>
      </c>
      <c r="J15" s="36">
        <v>3000</v>
      </c>
      <c r="K15" s="36">
        <v>3000</v>
      </c>
      <c r="L15" s="34">
        <f t="shared" si="1"/>
        <v>6000</v>
      </c>
    </row>
    <row r="16" spans="1:12" x14ac:dyDescent="0.25">
      <c r="A16" s="26" t="s">
        <v>34</v>
      </c>
      <c r="B16" s="27"/>
      <c r="C16" s="28"/>
      <c r="D16" s="61"/>
      <c r="E16" s="30"/>
      <c r="F16" s="31"/>
      <c r="G16" s="32"/>
      <c r="H16" s="33">
        <v>0</v>
      </c>
      <c r="I16" s="36">
        <f t="shared" si="0"/>
        <v>0</v>
      </c>
      <c r="J16" s="36">
        <f>I16</f>
        <v>0</v>
      </c>
      <c r="K16" s="36">
        <f>J16</f>
        <v>0</v>
      </c>
      <c r="L16" s="34">
        <f t="shared" si="1"/>
        <v>0</v>
      </c>
    </row>
    <row r="17" spans="1:12" x14ac:dyDescent="0.25">
      <c r="A17" s="46" t="s">
        <v>35</v>
      </c>
      <c r="B17" s="51">
        <v>1019</v>
      </c>
      <c r="C17" s="52" t="s">
        <v>22</v>
      </c>
      <c r="D17" s="53"/>
      <c r="E17" s="33"/>
      <c r="F17" s="50">
        <v>10000</v>
      </c>
      <c r="G17" s="43">
        <v>900</v>
      </c>
      <c r="H17" s="33">
        <v>10900</v>
      </c>
      <c r="I17" s="44">
        <f>H17</f>
        <v>10900</v>
      </c>
      <c r="J17" s="44">
        <f>SUM(J14:J16)</f>
        <v>11500</v>
      </c>
      <c r="K17" s="44">
        <f>SUM(K14:K16)</f>
        <v>8000</v>
      </c>
      <c r="L17" s="45">
        <f t="shared" si="1"/>
        <v>19500</v>
      </c>
    </row>
    <row r="18" spans="1:12" x14ac:dyDescent="0.25">
      <c r="A18" s="63" t="s">
        <v>36</v>
      </c>
      <c r="B18" s="27"/>
      <c r="C18" s="28" t="s">
        <v>22</v>
      </c>
      <c r="D18" s="61">
        <v>200</v>
      </c>
      <c r="E18" s="30">
        <v>125</v>
      </c>
      <c r="F18" s="31">
        <v>25000</v>
      </c>
      <c r="G18" s="32"/>
      <c r="H18" s="33">
        <v>25000</v>
      </c>
      <c r="I18" s="44"/>
      <c r="J18" s="44"/>
      <c r="K18" s="44"/>
      <c r="L18" s="34">
        <f t="shared" si="1"/>
        <v>0</v>
      </c>
    </row>
    <row r="19" spans="1:12" x14ac:dyDescent="0.25">
      <c r="A19" s="26" t="s">
        <v>37</v>
      </c>
      <c r="B19" s="27"/>
      <c r="C19" s="28" t="s">
        <v>22</v>
      </c>
      <c r="D19" s="61"/>
      <c r="E19" s="30"/>
      <c r="F19" s="31">
        <v>0</v>
      </c>
      <c r="G19" s="32"/>
      <c r="H19" s="33">
        <v>0</v>
      </c>
      <c r="I19" s="36">
        <f>H19</f>
        <v>0</v>
      </c>
      <c r="J19" s="36">
        <v>1600</v>
      </c>
      <c r="K19" s="36">
        <v>2000</v>
      </c>
      <c r="L19" s="34">
        <f t="shared" si="1"/>
        <v>3600</v>
      </c>
    </row>
    <row r="20" spans="1:12" x14ac:dyDescent="0.25">
      <c r="A20" s="46" t="s">
        <v>38</v>
      </c>
      <c r="B20" s="51">
        <v>1020</v>
      </c>
      <c r="C20" s="52" t="s">
        <v>22</v>
      </c>
      <c r="D20" s="53">
        <v>200</v>
      </c>
      <c r="E20" s="33"/>
      <c r="F20" s="50">
        <v>25000</v>
      </c>
      <c r="G20" s="43">
        <v>0</v>
      </c>
      <c r="H20" s="33">
        <v>25000</v>
      </c>
      <c r="I20" s="44">
        <f>I19</f>
        <v>0</v>
      </c>
      <c r="J20" s="44">
        <v>1600</v>
      </c>
      <c r="K20" s="44">
        <f>K19</f>
        <v>2000</v>
      </c>
      <c r="L20" s="45">
        <f t="shared" si="1"/>
        <v>3600</v>
      </c>
    </row>
    <row r="21" spans="1:12" x14ac:dyDescent="0.25">
      <c r="A21" s="26" t="s">
        <v>39</v>
      </c>
      <c r="B21" s="27"/>
      <c r="C21" s="28" t="s">
        <v>24</v>
      </c>
      <c r="D21" s="61"/>
      <c r="E21" s="30"/>
      <c r="F21" s="31"/>
      <c r="G21" s="32"/>
      <c r="H21" s="33">
        <v>0</v>
      </c>
      <c r="I21" s="44"/>
      <c r="J21" s="44"/>
      <c r="K21" s="44"/>
      <c r="L21" s="34">
        <f t="shared" si="1"/>
        <v>0</v>
      </c>
    </row>
    <row r="22" spans="1:12" x14ac:dyDescent="0.25">
      <c r="A22" s="26" t="s">
        <v>40</v>
      </c>
      <c r="B22" s="27"/>
      <c r="C22" s="28" t="s">
        <v>24</v>
      </c>
      <c r="D22" s="61"/>
      <c r="E22" s="30"/>
      <c r="F22" s="31">
        <v>300</v>
      </c>
      <c r="G22" s="32"/>
      <c r="H22" s="33">
        <v>300</v>
      </c>
      <c r="I22" s="44"/>
      <c r="J22" s="44"/>
      <c r="K22" s="44"/>
      <c r="L22" s="34">
        <f t="shared" si="1"/>
        <v>0</v>
      </c>
    </row>
    <row r="23" spans="1:12" x14ac:dyDescent="0.25">
      <c r="A23" s="26" t="s">
        <v>41</v>
      </c>
      <c r="B23" s="27"/>
      <c r="C23" s="28" t="s">
        <v>24</v>
      </c>
      <c r="D23" s="61">
        <v>8</v>
      </c>
      <c r="E23" s="30">
        <v>220</v>
      </c>
      <c r="F23" s="31"/>
      <c r="G23" s="32">
        <v>1760</v>
      </c>
      <c r="H23" s="33">
        <v>1760</v>
      </c>
      <c r="I23" s="44"/>
      <c r="J23" s="44"/>
      <c r="K23" s="44"/>
      <c r="L23" s="34">
        <f t="shared" si="1"/>
        <v>0</v>
      </c>
    </row>
    <row r="24" spans="1:12" x14ac:dyDescent="0.25">
      <c r="A24" s="64" t="s">
        <v>42</v>
      </c>
      <c r="B24" s="27"/>
      <c r="C24" s="28" t="s">
        <v>43</v>
      </c>
      <c r="D24" s="61"/>
      <c r="E24" s="30"/>
      <c r="F24" s="31"/>
      <c r="G24" s="32"/>
      <c r="H24" s="33">
        <v>0</v>
      </c>
      <c r="I24" s="44"/>
      <c r="J24" s="44"/>
      <c r="K24" s="44"/>
      <c r="L24" s="34">
        <f t="shared" si="1"/>
        <v>0</v>
      </c>
    </row>
    <row r="25" spans="1:12" x14ac:dyDescent="0.25">
      <c r="A25" s="26" t="s">
        <v>44</v>
      </c>
      <c r="B25" s="27"/>
      <c r="C25" s="28" t="s">
        <v>43</v>
      </c>
      <c r="D25" s="61"/>
      <c r="E25" s="30"/>
      <c r="F25" s="31">
        <v>1500</v>
      </c>
      <c r="G25" s="32"/>
      <c r="H25" s="33">
        <v>1500</v>
      </c>
      <c r="I25" s="44"/>
      <c r="J25" s="44"/>
      <c r="K25" s="44"/>
      <c r="L25" s="34">
        <f t="shared" si="1"/>
        <v>0</v>
      </c>
    </row>
    <row r="26" spans="1:12" x14ac:dyDescent="0.25">
      <c r="A26" s="26" t="s">
        <v>45</v>
      </c>
      <c r="B26" s="27"/>
      <c r="C26" s="28" t="s">
        <v>43</v>
      </c>
      <c r="D26" s="61"/>
      <c r="E26" s="30"/>
      <c r="F26" s="31"/>
      <c r="G26" s="32"/>
      <c r="H26" s="33">
        <v>0</v>
      </c>
      <c r="I26" s="44"/>
      <c r="J26" s="44"/>
      <c r="K26" s="44"/>
      <c r="L26" s="34">
        <f t="shared" si="1"/>
        <v>0</v>
      </c>
    </row>
    <row r="27" spans="1:12" x14ac:dyDescent="0.25">
      <c r="A27" s="26" t="s">
        <v>46</v>
      </c>
      <c r="B27" s="27"/>
      <c r="C27" s="28" t="s">
        <v>22</v>
      </c>
      <c r="D27" s="61">
        <v>360</v>
      </c>
      <c r="E27" s="30">
        <v>4.5</v>
      </c>
      <c r="F27" s="31">
        <v>1620</v>
      </c>
      <c r="G27" s="32"/>
      <c r="H27" s="33">
        <v>1620</v>
      </c>
      <c r="I27" s="44"/>
      <c r="J27" s="44"/>
      <c r="K27" s="44"/>
      <c r="L27" s="34">
        <f t="shared" si="1"/>
        <v>0</v>
      </c>
    </row>
    <row r="28" spans="1:12" x14ac:dyDescent="0.25">
      <c r="A28" s="26" t="s">
        <v>47</v>
      </c>
      <c r="B28" s="27"/>
      <c r="C28" s="28"/>
      <c r="D28" s="61"/>
      <c r="E28" s="30"/>
      <c r="F28" s="31"/>
      <c r="G28" s="32"/>
      <c r="H28" s="33">
        <v>0</v>
      </c>
      <c r="I28" s="44"/>
      <c r="J28" s="44"/>
      <c r="K28" s="44"/>
      <c r="L28" s="34">
        <f t="shared" si="1"/>
        <v>0</v>
      </c>
    </row>
    <row r="29" spans="1:12" x14ac:dyDescent="0.25">
      <c r="A29" s="26" t="s">
        <v>48</v>
      </c>
      <c r="B29" s="27"/>
      <c r="C29" s="28"/>
      <c r="D29" s="61"/>
      <c r="E29" s="30"/>
      <c r="F29" s="31"/>
      <c r="G29" s="32"/>
      <c r="H29" s="33">
        <v>0</v>
      </c>
      <c r="I29" s="44"/>
      <c r="J29" s="44"/>
      <c r="K29" s="44"/>
      <c r="L29" s="34">
        <f t="shared" si="1"/>
        <v>0</v>
      </c>
    </row>
    <row r="30" spans="1:12" x14ac:dyDescent="0.25">
      <c r="A30" s="63" t="s">
        <v>49</v>
      </c>
      <c r="B30" s="27"/>
      <c r="C30" s="28" t="s">
        <v>31</v>
      </c>
      <c r="D30" s="61"/>
      <c r="E30" s="30"/>
      <c r="F30" s="31">
        <v>1000</v>
      </c>
      <c r="G30" s="65"/>
      <c r="H30" s="33">
        <v>1000</v>
      </c>
      <c r="I30" s="44"/>
      <c r="J30" s="44"/>
      <c r="K30" s="44"/>
      <c r="L30" s="34">
        <f t="shared" si="1"/>
        <v>0</v>
      </c>
    </row>
    <row r="31" spans="1:12" x14ac:dyDescent="0.25">
      <c r="A31" s="46" t="s">
        <v>50</v>
      </c>
      <c r="B31" s="51">
        <v>1028</v>
      </c>
      <c r="C31" s="52"/>
      <c r="D31" s="53"/>
      <c r="E31" s="33"/>
      <c r="F31" s="50">
        <v>4420</v>
      </c>
      <c r="G31" s="43">
        <v>1760</v>
      </c>
      <c r="H31" s="33">
        <v>6180</v>
      </c>
      <c r="I31" s="44"/>
      <c r="J31" s="44"/>
      <c r="K31" s="44"/>
      <c r="L31" s="34">
        <f t="shared" si="1"/>
        <v>0</v>
      </c>
    </row>
    <row r="32" spans="1:12" x14ac:dyDescent="0.25">
      <c r="A32" s="46" t="s">
        <v>51</v>
      </c>
      <c r="B32" s="51">
        <v>1035</v>
      </c>
      <c r="C32" s="52" t="s">
        <v>22</v>
      </c>
      <c r="D32" s="53"/>
      <c r="E32" s="33"/>
      <c r="F32" s="50"/>
      <c r="G32" s="43"/>
      <c r="H32" s="33">
        <v>0</v>
      </c>
      <c r="I32" s="44"/>
      <c r="J32" s="44"/>
      <c r="K32" s="44"/>
      <c r="L32" s="34">
        <f t="shared" si="1"/>
        <v>0</v>
      </c>
    </row>
    <row r="33" spans="1:12" x14ac:dyDescent="0.25">
      <c r="A33" s="64" t="s">
        <v>52</v>
      </c>
      <c r="B33" s="27"/>
      <c r="C33" s="28" t="s">
        <v>43</v>
      </c>
      <c r="D33" s="61"/>
      <c r="E33" s="30"/>
      <c r="F33" s="31">
        <v>2000</v>
      </c>
      <c r="G33" s="32">
        <v>1500</v>
      </c>
      <c r="H33" s="33">
        <v>3500</v>
      </c>
      <c r="I33" s="44"/>
      <c r="J33" s="44"/>
      <c r="K33" s="44"/>
      <c r="L33" s="34">
        <f t="shared" si="1"/>
        <v>0</v>
      </c>
    </row>
    <row r="34" spans="1:12" x14ac:dyDescent="0.25">
      <c r="A34" s="26" t="s">
        <v>53</v>
      </c>
      <c r="B34" s="27"/>
      <c r="C34" s="28" t="s">
        <v>43</v>
      </c>
      <c r="D34" s="61"/>
      <c r="E34" s="30"/>
      <c r="F34" s="31">
        <v>1500</v>
      </c>
      <c r="G34" s="32">
        <v>300</v>
      </c>
      <c r="H34" s="33">
        <v>1800</v>
      </c>
      <c r="I34" s="44"/>
      <c r="J34" s="44"/>
      <c r="K34" s="44"/>
      <c r="L34" s="34">
        <f t="shared" si="1"/>
        <v>0</v>
      </c>
    </row>
    <row r="35" spans="1:12" x14ac:dyDescent="0.25">
      <c r="A35" s="26" t="s">
        <v>54</v>
      </c>
      <c r="B35" s="27"/>
      <c r="C35" s="28" t="s">
        <v>24</v>
      </c>
      <c r="D35" s="61"/>
      <c r="E35" s="30"/>
      <c r="F35" s="31"/>
      <c r="G35" s="32"/>
      <c r="H35" s="33">
        <v>0</v>
      </c>
      <c r="I35" s="44"/>
      <c r="J35" s="44"/>
      <c r="K35" s="44"/>
      <c r="L35" s="34">
        <f t="shared" si="1"/>
        <v>0</v>
      </c>
    </row>
    <row r="36" spans="1:12" x14ac:dyDescent="0.25">
      <c r="A36" s="26" t="s">
        <v>55</v>
      </c>
      <c r="B36" s="27"/>
      <c r="C36" s="28" t="s">
        <v>43</v>
      </c>
      <c r="D36" s="61"/>
      <c r="E36" s="30"/>
      <c r="F36" s="31">
        <v>600</v>
      </c>
      <c r="G36" s="32"/>
      <c r="H36" s="33">
        <v>600</v>
      </c>
      <c r="I36" s="36">
        <f>H36</f>
        <v>600</v>
      </c>
      <c r="J36" s="36">
        <v>1000</v>
      </c>
      <c r="K36" s="36">
        <f>J36</f>
        <v>1000</v>
      </c>
      <c r="L36" s="34">
        <f t="shared" si="1"/>
        <v>2000</v>
      </c>
    </row>
    <row r="37" spans="1:12" x14ac:dyDescent="0.25">
      <c r="A37" s="26" t="s">
        <v>56</v>
      </c>
      <c r="B37" s="27"/>
      <c r="C37" s="28" t="s">
        <v>43</v>
      </c>
      <c r="D37" s="61"/>
      <c r="E37" s="30"/>
      <c r="F37" s="31"/>
      <c r="G37" s="32"/>
      <c r="H37" s="33">
        <v>0</v>
      </c>
      <c r="I37" s="44">
        <v>1000</v>
      </c>
      <c r="J37" s="44"/>
      <c r="K37" s="44">
        <v>1000</v>
      </c>
      <c r="L37" s="34">
        <f t="shared" si="1"/>
        <v>1000</v>
      </c>
    </row>
    <row r="38" spans="1:12" ht="15.75" thickBot="1" x14ac:dyDescent="0.3">
      <c r="A38" s="66" t="s">
        <v>57</v>
      </c>
      <c r="B38" s="51">
        <v>1039</v>
      </c>
      <c r="C38" s="52"/>
      <c r="D38" s="53"/>
      <c r="E38" s="33"/>
      <c r="F38" s="50">
        <v>4100</v>
      </c>
      <c r="G38" s="43">
        <v>1800</v>
      </c>
      <c r="H38" s="33">
        <v>5900</v>
      </c>
      <c r="I38" s="67">
        <f>SUM(I36:I37)</f>
        <v>1600</v>
      </c>
      <c r="J38" s="67">
        <v>1000</v>
      </c>
      <c r="K38" s="67">
        <f>SUM(K36:K37)</f>
        <v>2000</v>
      </c>
      <c r="L38" s="67">
        <f t="shared" si="1"/>
        <v>3000</v>
      </c>
    </row>
    <row r="39" spans="1:12" ht="16.5" thickTop="1" thickBot="1" x14ac:dyDescent="0.3">
      <c r="A39" s="68" t="s">
        <v>58</v>
      </c>
      <c r="B39" s="69"/>
      <c r="C39" s="70"/>
      <c r="D39" s="71"/>
      <c r="E39" s="72"/>
      <c r="F39" s="73">
        <v>75292</v>
      </c>
      <c r="G39" s="74">
        <v>8390</v>
      </c>
      <c r="H39" s="72">
        <v>83682</v>
      </c>
      <c r="I39" s="75">
        <f t="shared" ref="F39:K39" si="2">I38+I32+I31+I20+I17+I13+I12+I11+I10+I9</f>
        <v>47702</v>
      </c>
      <c r="J39" s="75">
        <f t="shared" si="2"/>
        <v>61700</v>
      </c>
      <c r="K39" s="75">
        <f t="shared" si="2"/>
        <v>40000</v>
      </c>
      <c r="L39" s="75">
        <f t="shared" si="1"/>
        <v>101700</v>
      </c>
    </row>
    <row r="40" spans="1:12" ht="15.75" thickTop="1" x14ac:dyDescent="0.25">
      <c r="A40" s="26" t="s">
        <v>59</v>
      </c>
      <c r="B40" s="27"/>
      <c r="C40" s="28" t="s">
        <v>24</v>
      </c>
      <c r="D40" s="61"/>
      <c r="E40" s="30"/>
      <c r="F40" s="31"/>
      <c r="G40" s="32"/>
      <c r="H40" s="76">
        <v>0</v>
      </c>
      <c r="I40" s="45"/>
      <c r="J40" s="45"/>
      <c r="K40" s="45"/>
      <c r="L40" s="34">
        <f t="shared" si="1"/>
        <v>0</v>
      </c>
    </row>
    <row r="41" spans="1:12" x14ac:dyDescent="0.25">
      <c r="A41" s="26" t="s">
        <v>60</v>
      </c>
      <c r="B41" s="27"/>
      <c r="C41" s="28"/>
      <c r="D41" s="61"/>
      <c r="E41" s="30"/>
      <c r="F41" s="31"/>
      <c r="G41" s="32"/>
      <c r="H41" s="76">
        <v>0</v>
      </c>
      <c r="I41" s="44"/>
      <c r="J41" s="44"/>
      <c r="K41" s="44"/>
      <c r="L41" s="34">
        <f t="shared" si="1"/>
        <v>0</v>
      </c>
    </row>
    <row r="42" spans="1:12" x14ac:dyDescent="0.25">
      <c r="A42" s="26" t="s">
        <v>61</v>
      </c>
      <c r="B42" s="27"/>
      <c r="C42" s="28" t="s">
        <v>24</v>
      </c>
      <c r="D42" s="61"/>
      <c r="E42" s="30"/>
      <c r="F42" s="31"/>
      <c r="G42" s="32"/>
      <c r="H42" s="76">
        <v>0</v>
      </c>
      <c r="I42" s="44"/>
      <c r="J42" s="44"/>
      <c r="K42" s="44"/>
      <c r="L42" s="34">
        <f t="shared" si="1"/>
        <v>0</v>
      </c>
    </row>
    <row r="43" spans="1:12" x14ac:dyDescent="0.25">
      <c r="A43" s="66" t="s">
        <v>62</v>
      </c>
      <c r="B43" s="51">
        <v>1222</v>
      </c>
      <c r="C43" s="52"/>
      <c r="D43" s="53"/>
      <c r="E43" s="33"/>
      <c r="F43" s="50">
        <v>0</v>
      </c>
      <c r="G43" s="43"/>
      <c r="H43" s="77">
        <v>0</v>
      </c>
      <c r="I43" s="44"/>
      <c r="J43" s="44"/>
      <c r="K43" s="44"/>
      <c r="L43" s="34">
        <f t="shared" si="1"/>
        <v>0</v>
      </c>
    </row>
    <row r="44" spans="1:12" x14ac:dyDescent="0.25">
      <c r="A44" s="26" t="s">
        <v>63</v>
      </c>
      <c r="B44" s="27"/>
      <c r="C44" s="28"/>
      <c r="D44" s="61"/>
      <c r="E44" s="30"/>
      <c r="F44" s="31"/>
      <c r="G44" s="32"/>
      <c r="H44" s="76">
        <v>0</v>
      </c>
      <c r="I44" s="44"/>
      <c r="J44" s="44"/>
      <c r="K44" s="44"/>
      <c r="L44" s="34">
        <f t="shared" si="1"/>
        <v>0</v>
      </c>
    </row>
    <row r="45" spans="1:12" x14ac:dyDescent="0.25">
      <c r="A45" s="26" t="s">
        <v>64</v>
      </c>
      <c r="B45" s="27"/>
      <c r="C45" s="28"/>
      <c r="D45" s="61"/>
      <c r="E45" s="30"/>
      <c r="F45" s="31">
        <v>500</v>
      </c>
      <c r="G45" s="32"/>
      <c r="H45" s="76">
        <v>500</v>
      </c>
      <c r="I45" s="44"/>
      <c r="J45" s="44"/>
      <c r="K45" s="44"/>
      <c r="L45" s="34">
        <f t="shared" si="1"/>
        <v>0</v>
      </c>
    </row>
    <row r="46" spans="1:12" x14ac:dyDescent="0.25">
      <c r="A46" s="66" t="s">
        <v>65</v>
      </c>
      <c r="B46" s="51">
        <v>1231</v>
      </c>
      <c r="C46" s="52"/>
      <c r="D46" s="53"/>
      <c r="E46" s="33"/>
      <c r="F46" s="50">
        <v>500</v>
      </c>
      <c r="G46" s="43"/>
      <c r="H46" s="77">
        <v>500</v>
      </c>
      <c r="I46" s="44"/>
      <c r="J46" s="44"/>
      <c r="K46" s="44"/>
      <c r="L46" s="34">
        <f t="shared" si="1"/>
        <v>0</v>
      </c>
    </row>
    <row r="47" spans="1:12" x14ac:dyDescent="0.25">
      <c r="A47" s="26" t="s">
        <v>66</v>
      </c>
      <c r="B47" s="27">
        <v>1060</v>
      </c>
      <c r="C47" s="28"/>
      <c r="D47" s="61"/>
      <c r="E47" s="30"/>
      <c r="F47" s="31">
        <v>1000</v>
      </c>
      <c r="G47" s="32"/>
      <c r="H47" s="76">
        <v>1000</v>
      </c>
      <c r="I47" s="44"/>
      <c r="J47" s="44"/>
      <c r="K47" s="44"/>
      <c r="L47" s="34">
        <f t="shared" si="1"/>
        <v>0</v>
      </c>
    </row>
    <row r="48" spans="1:12" x14ac:dyDescent="0.25">
      <c r="A48" s="26" t="s">
        <v>67</v>
      </c>
      <c r="B48" s="27">
        <v>1061</v>
      </c>
      <c r="C48" s="28"/>
      <c r="D48" s="61"/>
      <c r="E48" s="30"/>
      <c r="F48" s="31">
        <v>1000</v>
      </c>
      <c r="G48" s="32"/>
      <c r="H48" s="78">
        <v>1000</v>
      </c>
      <c r="I48" s="44"/>
      <c r="J48" s="44"/>
      <c r="K48" s="44"/>
      <c r="L48" s="34">
        <f t="shared" si="1"/>
        <v>0</v>
      </c>
    </row>
    <row r="49" spans="1:12" x14ac:dyDescent="0.25">
      <c r="A49" s="66" t="s">
        <v>68</v>
      </c>
      <c r="B49" s="79"/>
      <c r="C49" s="52"/>
      <c r="D49" s="53"/>
      <c r="E49" s="33"/>
      <c r="F49" s="50">
        <v>2000</v>
      </c>
      <c r="G49" s="43"/>
      <c r="H49" s="76">
        <v>2000</v>
      </c>
      <c r="I49" s="44"/>
      <c r="J49" s="44"/>
      <c r="K49" s="44"/>
      <c r="L49" s="34">
        <f t="shared" si="1"/>
        <v>0</v>
      </c>
    </row>
    <row r="50" spans="1:12" x14ac:dyDescent="0.25">
      <c r="A50" s="80" t="s">
        <v>69</v>
      </c>
      <c r="B50" s="79">
        <v>1078</v>
      </c>
      <c r="C50" s="52"/>
      <c r="D50" s="53"/>
      <c r="E50" s="33"/>
      <c r="F50" s="50"/>
      <c r="G50" s="43"/>
      <c r="H50" s="77"/>
      <c r="I50" s="44"/>
      <c r="J50" s="44"/>
      <c r="K50" s="44"/>
      <c r="L50" s="34">
        <f t="shared" si="1"/>
        <v>0</v>
      </c>
    </row>
    <row r="51" spans="1:12" ht="15.75" thickBot="1" x14ac:dyDescent="0.3">
      <c r="A51" s="81" t="s">
        <v>70</v>
      </c>
      <c r="B51" s="82">
        <v>1211</v>
      </c>
      <c r="C51" s="83"/>
      <c r="D51" s="84"/>
      <c r="E51" s="76"/>
      <c r="F51" s="85"/>
      <c r="G51" s="86"/>
      <c r="H51" s="78">
        <v>0</v>
      </c>
      <c r="I51" s="67"/>
      <c r="J51" s="67"/>
      <c r="K51" s="67"/>
      <c r="L51" s="87">
        <f t="shared" si="1"/>
        <v>0</v>
      </c>
    </row>
    <row r="52" spans="1:12" ht="16.5" thickTop="1" thickBot="1" x14ac:dyDescent="0.3">
      <c r="A52" s="88" t="s">
        <v>71</v>
      </c>
      <c r="B52" s="89"/>
      <c r="C52" s="70"/>
      <c r="D52" s="71"/>
      <c r="E52" s="72"/>
      <c r="F52" s="73">
        <v>2500</v>
      </c>
      <c r="G52" s="74"/>
      <c r="H52" s="90">
        <v>2500</v>
      </c>
      <c r="I52" s="75"/>
      <c r="J52" s="75"/>
      <c r="K52" s="75"/>
      <c r="L52" s="91">
        <f t="shared" si="1"/>
        <v>0</v>
      </c>
    </row>
    <row r="53" spans="1:12" ht="16.5" thickTop="1" thickBot="1" x14ac:dyDescent="0.3">
      <c r="A53" s="92" t="s">
        <v>72</v>
      </c>
      <c r="B53" s="93"/>
      <c r="C53" s="94"/>
      <c r="D53" s="95"/>
      <c r="E53" s="96"/>
      <c r="F53" s="97">
        <v>77792</v>
      </c>
      <c r="G53" s="98">
        <v>8390</v>
      </c>
      <c r="H53" s="96">
        <v>86182</v>
      </c>
      <c r="I53" s="99">
        <f>I39</f>
        <v>47702</v>
      </c>
      <c r="J53" s="99">
        <f>J39</f>
        <v>61700</v>
      </c>
      <c r="K53" s="99">
        <f>K39</f>
        <v>40000</v>
      </c>
      <c r="L53" s="99">
        <f t="shared" si="1"/>
        <v>101700</v>
      </c>
    </row>
    <row r="54" spans="1:12" x14ac:dyDescent="0.25">
      <c r="A54" s="2"/>
      <c r="B54" s="2"/>
      <c r="C54" s="2"/>
      <c r="D54" s="2"/>
      <c r="E54" s="2"/>
      <c r="F54" s="100"/>
      <c r="G54" s="101"/>
      <c r="H54" s="2"/>
      <c r="I54" s="4"/>
      <c r="J54" s="4"/>
      <c r="K54" s="4"/>
      <c r="L54" s="4"/>
    </row>
    <row r="55" spans="1:12" x14ac:dyDescent="0.25">
      <c r="A55" s="102"/>
      <c r="B55" s="102"/>
      <c r="C55" s="102"/>
      <c r="D55" s="102"/>
      <c r="E55" s="102"/>
      <c r="F55" s="102"/>
      <c r="G55" s="102"/>
      <c r="H55" s="102"/>
    </row>
    <row r="56" spans="1:12" x14ac:dyDescent="0.25">
      <c r="A56" s="102" t="s">
        <v>73</v>
      </c>
      <c r="B56" s="102"/>
      <c r="C56" s="102"/>
      <c r="D56" s="102" t="s">
        <v>74</v>
      </c>
      <c r="E56" s="102"/>
      <c r="F56" s="102"/>
      <c r="G56" s="102"/>
      <c r="H56" s="102"/>
    </row>
    <row r="57" spans="1:12" x14ac:dyDescent="0.25">
      <c r="A57" s="102"/>
      <c r="B57" s="102" t="s">
        <v>75</v>
      </c>
      <c r="C57" s="102"/>
      <c r="D57" s="102" t="s">
        <v>76</v>
      </c>
      <c r="E57" s="102"/>
      <c r="F57" s="102"/>
      <c r="G57" s="102"/>
      <c r="H57" s="102"/>
    </row>
    <row r="58" spans="1:12" x14ac:dyDescent="0.25">
      <c r="A58" s="102"/>
      <c r="B58" s="102"/>
      <c r="C58" s="102"/>
      <c r="D58" s="102"/>
      <c r="E58" s="102"/>
      <c r="F58" s="102"/>
      <c r="G58" s="102"/>
      <c r="H58" s="102"/>
    </row>
    <row r="59" spans="1:12" x14ac:dyDescent="0.25">
      <c r="A59" s="102"/>
      <c r="B59" s="102"/>
      <c r="C59" s="102"/>
      <c r="D59" s="102"/>
      <c r="E59" s="102"/>
      <c r="F59" s="102"/>
      <c r="G59" s="102"/>
      <c r="H59" s="102"/>
    </row>
    <row r="60" spans="1:12" x14ac:dyDescent="0.25">
      <c r="A60" s="102"/>
      <c r="B60" s="102"/>
      <c r="C60" s="102"/>
      <c r="D60" s="102"/>
      <c r="E60" s="102"/>
      <c r="F60" s="102"/>
      <c r="G60" s="102"/>
      <c r="H60" s="102"/>
    </row>
  </sheetData>
  <pageMargins left="0.7" right="0.7" top="0.75" bottom="0.75" header="0.3" footer="0.3"/>
  <pageSetup paperSize="9" scale="5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Apfel</dc:creator>
  <cp:lastModifiedBy>Eduard Apfel</cp:lastModifiedBy>
  <cp:lastPrinted>2020-03-10T12:17:16Z</cp:lastPrinted>
  <dcterms:created xsi:type="dcterms:W3CDTF">2020-03-10T12:10:53Z</dcterms:created>
  <dcterms:modified xsi:type="dcterms:W3CDTF">2020-03-10T12:17:46Z</dcterms:modified>
</cp:coreProperties>
</file>